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epartments\aquistns\Procam\Pricing\2019\"/>
    </mc:Choice>
  </mc:AlternateContent>
  <xr:revisionPtr revIDLastSave="0" documentId="8_{6708FEEC-D97F-4E38-8D04-C151883DD9CC}" xr6:coauthVersionLast="36" xr6:coauthVersionMax="36" xr10:uidLastSave="{00000000-0000-0000-0000-000000000000}"/>
  <bookViews>
    <workbookView xWindow="0" yWindow="0" windowWidth="19410" windowHeight="70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1" l="1"/>
  <c r="F8" i="1" l="1"/>
  <c r="C19" i="1" l="1"/>
  <c r="C16" i="1"/>
  <c r="F4" i="1"/>
  <c r="B12" i="1" s="1"/>
  <c r="D12" i="1" s="1"/>
  <c r="C20" i="1" l="1"/>
  <c r="C17" i="1"/>
  <c r="C18" i="1" s="1"/>
  <c r="C21" i="1" l="1"/>
  <c r="C14" i="1"/>
</calcChain>
</file>

<file path=xl/sharedStrings.xml><?xml version="1.0" encoding="utf-8"?>
<sst xmlns="http://schemas.openxmlformats.org/spreadsheetml/2006/main" count="27" uniqueCount="20">
  <si>
    <t>Drive Time (hr)</t>
  </si>
  <si>
    <t>On Site Cleaning Time (hr)</t>
  </si>
  <si>
    <t>Annual Labor Cost</t>
  </si>
  <si>
    <t>Normal Hourly Charge ($)</t>
  </si>
  <si>
    <t>Sanit-Ice Service Cost ROI</t>
  </si>
  <si>
    <t xml:space="preserve">Sanit-Ice List Price </t>
  </si>
  <si>
    <t>Sanit-Ice ROI</t>
  </si>
  <si>
    <t>Prior to Sanit-Ice Installation (Cleanings/yr)</t>
  </si>
  <si>
    <t>After Sanit-Ice Installation (Cleanings/yr)</t>
  </si>
  <si>
    <t>Total parts and labor</t>
  </si>
  <si>
    <t>Payback after Installation (months)</t>
  </si>
  <si>
    <t>ROI= Net Profit / Investment x 100</t>
  </si>
  <si>
    <t>Year 1 cost</t>
  </si>
  <si>
    <t xml:space="preserve">One Year Return is cost avoidance </t>
  </si>
  <si>
    <t>ROI Year one %</t>
  </si>
  <si>
    <t>ROI Year two %</t>
  </si>
  <si>
    <t>Year 2 cost</t>
  </si>
  <si>
    <t>Return</t>
  </si>
  <si>
    <t>%</t>
  </si>
  <si>
    <t>Payback in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</si>
</sst>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3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Alignment="1" applyProtection="1"/>
    <xf numFmtId="0" fontId="0" fillId="0" borderId="0" xfId="0" applyProtection="1"/>
    <xf numFmtId="0" fontId="2" fillId="0" borderId="3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2" fillId="0" borderId="2" xfId="0" applyFont="1" applyBorder="1" applyProtection="1"/>
    <xf numFmtId="0" fontId="2" fillId="0" borderId="20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1" xfId="0" applyBorder="1" applyAlignment="1" applyProtection="1">
      <alignment horizontal="center"/>
    </xf>
    <xf numFmtId="44" fontId="0" fillId="0" borderId="2" xfId="0" applyNumberFormat="1" applyBorder="1" applyProtection="1"/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44" fontId="0" fillId="0" borderId="1" xfId="0" applyNumberFormat="1" applyBorder="1" applyProtection="1"/>
    <xf numFmtId="0" fontId="2" fillId="0" borderId="10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0" fontId="2" fillId="0" borderId="15" xfId="0" applyFont="1" applyBorder="1" applyProtection="1"/>
    <xf numFmtId="0" fontId="2" fillId="0" borderId="15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left"/>
    </xf>
    <xf numFmtId="0" fontId="2" fillId="0" borderId="17" xfId="0" applyFont="1" applyBorder="1" applyProtection="1"/>
    <xf numFmtId="44" fontId="0" fillId="2" borderId="18" xfId="1" applyFont="1" applyFill="1" applyBorder="1" applyAlignment="1" applyProtection="1">
      <alignment horizontal="center"/>
    </xf>
    <xf numFmtId="44" fontId="0" fillId="2" borderId="18" xfId="0" applyNumberFormat="1" applyFill="1" applyBorder="1" applyProtection="1"/>
    <xf numFmtId="164" fontId="0" fillId="2" borderId="18" xfId="0" applyNumberFormat="1" applyFill="1" applyBorder="1" applyAlignment="1" applyProtection="1">
      <alignment horizontal="center"/>
    </xf>
    <xf numFmtId="0" fontId="0" fillId="0" borderId="19" xfId="0" applyBorder="1" applyProtection="1"/>
    <xf numFmtId="164" fontId="0" fillId="0" borderId="0" xfId="0" applyNumberFormat="1" applyProtection="1"/>
    <xf numFmtId="9" fontId="0" fillId="0" borderId="0" xfId="2" applyFont="1" applyAlignment="1" applyProtection="1"/>
    <xf numFmtId="44" fontId="0" fillId="0" borderId="0" xfId="2" applyNumberFormat="1" applyFont="1" applyProtection="1"/>
    <xf numFmtId="0" fontId="0" fillId="0" borderId="0" xfId="0" applyAlignment="1" applyProtection="1">
      <alignment wrapText="1"/>
    </xf>
    <xf numFmtId="44" fontId="0" fillId="0" borderId="0" xfId="0" applyNumberFormat="1" applyProtection="1"/>
    <xf numFmtId="0" fontId="0" fillId="0" borderId="0" xfId="0" applyAlignment="1" applyProtection="1"/>
    <xf numFmtId="1" fontId="0" fillId="0" borderId="0" xfId="2" applyNumberFormat="1" applyFont="1" applyProtection="1"/>
    <xf numFmtId="1" fontId="0" fillId="0" borderId="0" xfId="0" applyNumberFormat="1" applyProtection="1"/>
    <xf numFmtId="0" fontId="0" fillId="3" borderId="1" xfId="0" applyFill="1" applyBorder="1" applyAlignment="1" applyProtection="1">
      <alignment horizontal="center"/>
      <protection locked="0"/>
    </xf>
    <xf numFmtId="44" fontId="0" fillId="3" borderId="1" xfId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44" fontId="0" fillId="3" borderId="2" xfId="1" applyFont="1" applyFill="1" applyBorder="1" applyProtection="1">
      <protection locked="0"/>
    </xf>
    <xf numFmtId="44" fontId="0" fillId="3" borderId="1" xfId="1" applyFont="1" applyFill="1" applyBorder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="95" zoomScaleNormal="95" workbookViewId="0">
      <selection activeCell="A9" sqref="A9:F9"/>
    </sheetView>
  </sheetViews>
  <sheetFormatPr defaultRowHeight="15" x14ac:dyDescent="0.25"/>
  <cols>
    <col min="1" max="1" width="30.85546875" style="6" customWidth="1"/>
    <col min="2" max="3" width="17.7109375" style="6" bestFit="1" customWidth="1"/>
    <col min="4" max="4" width="23.85546875" style="6" customWidth="1"/>
    <col min="5" max="5" width="32.5703125" style="6" bestFit="1" customWidth="1"/>
    <col min="6" max="6" width="20" style="6" bestFit="1" customWidth="1"/>
    <col min="7" max="16384" width="9.140625" style="6"/>
  </cols>
  <sheetData>
    <row r="1" spans="1:7" ht="15.75" thickBot="1" x14ac:dyDescent="0.3">
      <c r="A1" s="1" t="s">
        <v>4</v>
      </c>
      <c r="B1" s="2"/>
      <c r="C1" s="3"/>
      <c r="D1" s="3"/>
      <c r="E1" s="3"/>
      <c r="F1" s="4"/>
      <c r="G1" s="5"/>
    </row>
    <row r="2" spans="1:7" ht="15.75" thickBot="1" x14ac:dyDescent="0.3">
      <c r="A2" s="7"/>
      <c r="B2" s="8"/>
      <c r="C2" s="9"/>
      <c r="D2" s="9"/>
      <c r="E2" s="9"/>
      <c r="F2" s="10"/>
      <c r="G2" s="11"/>
    </row>
    <row r="3" spans="1:7" ht="15.75" thickBot="1" x14ac:dyDescent="0.3">
      <c r="A3" s="12" t="s">
        <v>7</v>
      </c>
      <c r="B3" s="13"/>
      <c r="C3" s="14" t="s">
        <v>0</v>
      </c>
      <c r="D3" s="15" t="s">
        <v>1</v>
      </c>
      <c r="E3" s="15" t="s">
        <v>3</v>
      </c>
      <c r="F3" s="16" t="s">
        <v>2</v>
      </c>
    </row>
    <row r="4" spans="1:7" x14ac:dyDescent="0.25">
      <c r="A4" s="44">
        <v>26</v>
      </c>
      <c r="B4" s="17"/>
      <c r="C4" s="46">
        <v>1</v>
      </c>
      <c r="D4" s="46">
        <v>2</v>
      </c>
      <c r="E4" s="47">
        <v>95</v>
      </c>
      <c r="F4" s="18">
        <f>A4*(C4+D4)*E4</f>
        <v>7410</v>
      </c>
    </row>
    <row r="5" spans="1:7" ht="9" customHeight="1" thickBot="1" x14ac:dyDescent="0.3">
      <c r="A5" s="19"/>
      <c r="B5" s="20"/>
      <c r="C5" s="20"/>
      <c r="D5" s="20"/>
      <c r="E5" s="20"/>
      <c r="F5" s="21"/>
    </row>
    <row r="6" spans="1:7" ht="15.75" thickBot="1" x14ac:dyDescent="0.3">
      <c r="A6" s="7"/>
      <c r="B6" s="8"/>
      <c r="C6" s="9"/>
      <c r="D6" s="9"/>
      <c r="E6" s="9"/>
      <c r="F6" s="10"/>
    </row>
    <row r="7" spans="1:7" x14ac:dyDescent="0.25">
      <c r="A7" s="12" t="s">
        <v>8</v>
      </c>
      <c r="B7" s="12" t="s">
        <v>5</v>
      </c>
      <c r="C7" s="12" t="s">
        <v>0</v>
      </c>
      <c r="D7" s="12" t="s">
        <v>1</v>
      </c>
      <c r="E7" s="12" t="s">
        <v>3</v>
      </c>
      <c r="F7" s="12" t="s">
        <v>2</v>
      </c>
    </row>
    <row r="8" spans="1:7" x14ac:dyDescent="0.25">
      <c r="A8" s="44">
        <v>4</v>
      </c>
      <c r="B8" s="45">
        <v>637</v>
      </c>
      <c r="C8" s="44">
        <v>1</v>
      </c>
      <c r="D8" s="44">
        <v>2</v>
      </c>
      <c r="E8" s="48">
        <v>95</v>
      </c>
      <c r="F8" s="22">
        <f>A8*(C8+D8)*E8+B8</f>
        <v>1777</v>
      </c>
    </row>
    <row r="9" spans="1:7" ht="9" customHeight="1" thickBot="1" x14ac:dyDescent="0.3">
      <c r="A9" s="19"/>
      <c r="B9" s="20"/>
      <c r="C9" s="20"/>
      <c r="D9" s="20"/>
      <c r="E9" s="20"/>
      <c r="F9" s="21"/>
    </row>
    <row r="10" spans="1:7" x14ac:dyDescent="0.25">
      <c r="A10" s="23"/>
      <c r="B10" s="24"/>
      <c r="C10" s="25"/>
      <c r="D10" s="25"/>
      <c r="E10" s="25"/>
      <c r="F10" s="26"/>
    </row>
    <row r="11" spans="1:7" hidden="1" x14ac:dyDescent="0.25">
      <c r="A11" s="27"/>
      <c r="B11" s="28" t="s">
        <v>2</v>
      </c>
      <c r="C11" s="28" t="s">
        <v>5</v>
      </c>
      <c r="D11" s="29" t="s">
        <v>9</v>
      </c>
      <c r="E11" s="29" t="s">
        <v>10</v>
      </c>
      <c r="F11" s="30"/>
    </row>
    <row r="12" spans="1:7" ht="15.75" hidden="1" thickBot="1" x14ac:dyDescent="0.3">
      <c r="A12" s="31" t="s">
        <v>6</v>
      </c>
      <c r="B12" s="32">
        <f>F4</f>
        <v>7410</v>
      </c>
      <c r="C12" s="33">
        <f>B8</f>
        <v>637</v>
      </c>
      <c r="D12" s="33">
        <f>B12+C12</f>
        <v>8047</v>
      </c>
      <c r="E12" s="34"/>
      <c r="F12" s="35"/>
    </row>
    <row r="13" spans="1:7" hidden="1" x14ac:dyDescent="0.25"/>
    <row r="14" spans="1:7" x14ac:dyDescent="0.25">
      <c r="B14" s="6" t="s">
        <v>19</v>
      </c>
      <c r="C14" s="36">
        <f>+B8/(+C20/12)</f>
        <v>1.3570033729806497</v>
      </c>
      <c r="D14" s="36"/>
    </row>
    <row r="16" spans="1:7" x14ac:dyDescent="0.25">
      <c r="A16" s="6" t="s">
        <v>11</v>
      </c>
      <c r="B16" s="37" t="s">
        <v>12</v>
      </c>
      <c r="C16" s="38">
        <f>(B8+F8)</f>
        <v>2414</v>
      </c>
    </row>
    <row r="17" spans="2:4" ht="30" x14ac:dyDescent="0.25">
      <c r="B17" s="39" t="s">
        <v>13</v>
      </c>
      <c r="C17" s="40">
        <f>(F4-C16)</f>
        <v>4996</v>
      </c>
    </row>
    <row r="18" spans="2:4" x14ac:dyDescent="0.25">
      <c r="B18" s="41" t="s">
        <v>14</v>
      </c>
      <c r="C18" s="42">
        <f>(C17/C16)*100</f>
        <v>206.95940347970173</v>
      </c>
      <c r="D18" s="6" t="s">
        <v>18</v>
      </c>
    </row>
    <row r="19" spans="2:4" x14ac:dyDescent="0.25">
      <c r="B19" s="41" t="s">
        <v>16</v>
      </c>
      <c r="C19" s="40">
        <f>F8</f>
        <v>1777</v>
      </c>
    </row>
    <row r="20" spans="2:4" x14ac:dyDescent="0.25">
      <c r="B20" s="41" t="s">
        <v>17</v>
      </c>
      <c r="C20" s="40">
        <f>(F4-F8)</f>
        <v>5633</v>
      </c>
    </row>
    <row r="21" spans="2:4" x14ac:dyDescent="0.25">
      <c r="B21" s="41" t="s">
        <v>15</v>
      </c>
      <c r="C21" s="43">
        <f>(C20/C19)*100</f>
        <v>316.99493528418685</v>
      </c>
      <c r="D21" s="6" t="s">
        <v>18</v>
      </c>
    </row>
  </sheetData>
  <sheetProtection algorithmName="SHA-512" hashValue="hJ3mXTFus59aWtTqlBHKrNmQwlpZuh3x1khHSDEnqfqBBsxdTF1P10G1zXcjkYtzhdNwnOcf/d5EVHpmwYB0BA==" saltValue="XZ2E3DqZAnoWKr7FQWSW7Q==" spinCount="100000" sheet="1" objects="1" scenarios="1"/>
  <mergeCells count="6">
    <mergeCell ref="A10:F10"/>
    <mergeCell ref="A1:F1"/>
    <mergeCell ref="A2:F2"/>
    <mergeCell ref="A6:F6"/>
    <mergeCell ref="A5:F5"/>
    <mergeCell ref="A9:F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Pennison</dc:creator>
  <cp:lastModifiedBy>Leegard, Jon</cp:lastModifiedBy>
  <dcterms:created xsi:type="dcterms:W3CDTF">2018-12-07T13:17:58Z</dcterms:created>
  <dcterms:modified xsi:type="dcterms:W3CDTF">2019-06-14T16:26:15Z</dcterms:modified>
</cp:coreProperties>
</file>